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" yWindow="65461" windowWidth="21840" windowHeight="13740" activeTab="0"/>
  </bookViews>
  <sheets>
    <sheet name="DDS " sheetId="1" r:id="rId1"/>
  </sheets>
  <definedNames>
    <definedName name="_xlnm.Print_Area" localSheetId="0">'DDS '!$A$1:$G$57</definedName>
  </definedNames>
  <calcPr fullCalcOnLoad="1"/>
</workbook>
</file>

<file path=xl/sharedStrings.xml><?xml version="1.0" encoding="utf-8"?>
<sst xmlns="http://schemas.openxmlformats.org/spreadsheetml/2006/main" count="147" uniqueCount="114">
  <si>
    <t>Projektētājs</t>
  </si>
  <si>
    <t>SIA "SKA projekts"</t>
  </si>
  <si>
    <t>Būvobjekta adrese</t>
  </si>
  <si>
    <t>Ilūkstes novada pašvaldība</t>
  </si>
  <si>
    <t>Objekta nosaukums</t>
  </si>
  <si>
    <t xml:space="preserve">Pašvaldības ceļš „ANMUIŽA-BALTMIUŽA-DUBIKI” 
seguma pastiprināšana
</t>
  </si>
  <si>
    <t>Garums, m</t>
  </si>
  <si>
    <t>Platība, m²</t>
  </si>
  <si>
    <t>AADT</t>
  </si>
  <si>
    <t>&lt;100</t>
  </si>
  <si>
    <t>Izmaksu pozīcija</t>
  </si>
  <si>
    <t>Specifikā -cijas Nr.</t>
  </si>
  <si>
    <t>Darba nosaukums</t>
  </si>
  <si>
    <t>Mērvienība</t>
  </si>
  <si>
    <t>Darba daudzums</t>
  </si>
  <si>
    <t>Vienības cena, EUR</t>
  </si>
  <si>
    <t>Kopējā izmaksa, EUR</t>
  </si>
  <si>
    <t>1.</t>
  </si>
  <si>
    <t>2.</t>
  </si>
  <si>
    <t>3.</t>
  </si>
  <si>
    <t>4.</t>
  </si>
  <si>
    <t>5.</t>
  </si>
  <si>
    <t>6.</t>
  </si>
  <si>
    <t>7.</t>
  </si>
  <si>
    <t>CS2015</t>
  </si>
  <si>
    <t>1. CD DAĻA</t>
  </si>
  <si>
    <t>Vispārēja nodaļa</t>
  </si>
  <si>
    <t>1.1</t>
  </si>
  <si>
    <t>Mobilizācija un būvlaukuma ierīkošana</t>
  </si>
  <si>
    <t>km</t>
  </si>
  <si>
    <t>1.2</t>
  </si>
  <si>
    <t>Izpilddokumentācijas sagatavošana un izpilduzmērijumu shēmas uzmērīšana</t>
  </si>
  <si>
    <t>Dažādi darbi</t>
  </si>
  <si>
    <t>2.1</t>
  </si>
  <si>
    <t>Uzmērīšana un nospraušana</t>
  </si>
  <si>
    <t>2.2</t>
  </si>
  <si>
    <t>Caurtekas  Ø200-400mm demontāža un utilizācija, un esošās teritorijas sakārtošana</t>
  </si>
  <si>
    <t>m</t>
  </si>
  <si>
    <t>2.3</t>
  </si>
  <si>
    <t>Koku zāģēšana ar celmu laušanu līdz Ø20cm</t>
  </si>
  <si>
    <t>gab.</t>
  </si>
  <si>
    <t>2.4</t>
  </si>
  <si>
    <t>Krūmu zāģēšana ar celmu laušanu</t>
  </si>
  <si>
    <t>ha</t>
  </si>
  <si>
    <t>Zemes klātne</t>
  </si>
  <si>
    <t>3.1</t>
  </si>
  <si>
    <t>Augu zemes noņemšana vidēji 20cm biezumā</t>
  </si>
  <si>
    <t>3.2</t>
  </si>
  <si>
    <t>Grāvju rakšana, grunti aizvedot</t>
  </si>
  <si>
    <t>3.3</t>
  </si>
  <si>
    <t>Grāvju tīrīšana, grunti aizvedot</t>
  </si>
  <si>
    <t>3.4</t>
  </si>
  <si>
    <t>Grāvja teknes nostiprināšana ar fr. šķembu 22/45, 10cm biezumā</t>
  </si>
  <si>
    <t>3.5</t>
  </si>
  <si>
    <t>Caurtekas uzstādīšana Ø400mm</t>
  </si>
  <si>
    <t>3.6</t>
  </si>
  <si>
    <t>Caurtekas uzstādīšana Ø600mm</t>
  </si>
  <si>
    <t>3.7</t>
  </si>
  <si>
    <t>Caurtekas uzstādīšana Ø800mm</t>
  </si>
  <si>
    <t>3.8</t>
  </si>
  <si>
    <t>Caurteku galu nostiprināšana ar preterozijas paklāju</t>
  </si>
  <si>
    <t>3.9</t>
  </si>
  <si>
    <t>Zemes klātnes ierakuma būvniecība, grunti aizvēdot</t>
  </si>
  <si>
    <t>3.10</t>
  </si>
  <si>
    <t>Zemes klātnes ierakuma būvniecība, grunti pārvietojot uzbērumā</t>
  </si>
  <si>
    <t>3.11</t>
  </si>
  <si>
    <t>Zemes klātnes uzbēruma būvniecība no ierakuma grunts</t>
  </si>
  <si>
    <t>3.12</t>
  </si>
  <si>
    <t>Zemes klātnes profilēšana</t>
  </si>
  <si>
    <t>3.13</t>
  </si>
  <si>
    <t>5</t>
  </si>
  <si>
    <t>Ar saistvielām nesaistītas konstruktīvās kārtas</t>
  </si>
  <si>
    <t>Brauktuve:</t>
  </si>
  <si>
    <t>4.1</t>
  </si>
  <si>
    <t xml:space="preserve">Salizturīgās (smilts drenējošās) kārtas būvniecība, hvid.-30cm </t>
  </si>
  <si>
    <t>4.2</t>
  </si>
  <si>
    <t>Nesaistītu minerālmateriālu 0/32s seguma būvniecība 20cm biezumā (N-III klase)</t>
  </si>
  <si>
    <t>Nobrauktuves:</t>
  </si>
  <si>
    <t>4.3</t>
  </si>
  <si>
    <t>4.4</t>
  </si>
  <si>
    <t>6</t>
  </si>
  <si>
    <t>Ar saistvielām saistītas konstruktīvās kārtas</t>
  </si>
  <si>
    <t>7</t>
  </si>
  <si>
    <t>Satiksmes aprīkojums</t>
  </si>
  <si>
    <t>5.1</t>
  </si>
  <si>
    <t>Cinkoto metāla balstu uzstādīšana</t>
  </si>
  <si>
    <t>Ceļa zīmes Nr. 206 uzstādīšana</t>
  </si>
  <si>
    <t>Ceļa zīmes Nr. 803 uzstādīšana</t>
  </si>
  <si>
    <t>A</t>
  </si>
  <si>
    <t>Kopā:</t>
  </si>
  <si>
    <t>B</t>
  </si>
  <si>
    <t>PVN (21% no A):</t>
  </si>
  <si>
    <t>Piezīmes:</t>
  </si>
  <si>
    <t>C</t>
  </si>
  <si>
    <t>KOPĀ(A+B)</t>
  </si>
  <si>
    <t>DARBU DAUDZUMU SARAKSTS</t>
  </si>
  <si>
    <t>1.Izbūves materiāli doti sablīvētā veidā, būvuzņēmējam ievērtēt uzirdinājuma koeficientu;</t>
  </si>
  <si>
    <t>2. Prasības materiāliem atbilstoši "Ceļu specifikācijas 2015".</t>
  </si>
  <si>
    <r>
      <t>m</t>
    </r>
    <r>
      <rPr>
        <vertAlign val="superscript"/>
        <sz val="10"/>
        <rFont val="Arial Narrow"/>
        <family val="2"/>
      </rPr>
      <t>3</t>
    </r>
  </si>
  <si>
    <r>
      <t>m</t>
    </r>
    <r>
      <rPr>
        <vertAlign val="superscript"/>
        <sz val="10"/>
        <rFont val="Arial Narrow"/>
        <family val="2"/>
      </rPr>
      <t>2</t>
    </r>
  </si>
  <si>
    <t>Gultnes nostiprināšana ar fr. šķembu 20/40, 10cm biezumā</t>
  </si>
  <si>
    <t>Nogāžu planēšana un nostiprināšana ar augu zemi h-5cm</t>
  </si>
  <si>
    <t>Nesaistītu minerālmateriālu 0/45 pamata nesošās kārtas būvniecība h vid.= 20cm biezumā (N-IV klase)</t>
  </si>
  <si>
    <t>Nesaistītu minerālmateriālu 0/32s nomales uzpildīšana 6cm biezumā (N-III klase)</t>
  </si>
  <si>
    <t>4.5</t>
  </si>
  <si>
    <t>4.6</t>
  </si>
  <si>
    <t>Karstā asfalta dilumkārta AC16surf 70/100, h=6cm,  S-III klase</t>
  </si>
  <si>
    <t>6.1</t>
  </si>
  <si>
    <t>6.2</t>
  </si>
  <si>
    <t>6.3</t>
  </si>
  <si>
    <t>KOPĀ CD DAĻAI:</t>
  </si>
  <si>
    <t>Sastādīja:</t>
  </si>
  <si>
    <t>Sertifikāta Nr. 20-4451</t>
  </si>
  <si>
    <t>V. Semoņenko</t>
  </si>
</sst>
</file>

<file path=xl/styles.xml><?xml version="1.0" encoding="utf-8"?>
<styleSheet xmlns="http://schemas.openxmlformats.org/spreadsheetml/2006/main">
  <numFmts count="17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"/>
    <numFmt numFmtId="171" formatCode="0.000"/>
    <numFmt numFmtId="172" formatCode="0."/>
  </numFmts>
  <fonts count="47">
    <font>
      <sz val="11"/>
      <color rgb="FF000000"/>
      <name val="Calibri"/>
      <family val="2"/>
    </font>
    <font>
      <sz val="11"/>
      <color indexed="8"/>
      <name val="Calibri"/>
      <family val="2"/>
    </font>
    <font>
      <b/>
      <i/>
      <u val="single"/>
      <sz val="10"/>
      <name val="Arial Narrow"/>
      <family val="2"/>
    </font>
    <font>
      <b/>
      <sz val="10"/>
      <color indexed="8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vertAlign val="superscript"/>
      <sz val="10"/>
      <name val="Arial Narrow"/>
      <family val="2"/>
    </font>
    <font>
      <b/>
      <i/>
      <sz val="10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0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sz val="10"/>
      <color rgb="FF000000"/>
      <name val="Times New Roman"/>
      <family val="1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0"/>
      <color rgb="FF000000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9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21" borderId="1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0" borderId="2" applyNumberFormat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Border="0" applyProtection="0">
      <alignment/>
    </xf>
    <xf numFmtId="0" fontId="37" fillId="0" borderId="0" applyNumberFormat="0" applyBorder="0" applyProtection="0">
      <alignment/>
    </xf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36" fillId="0" borderId="0" applyNumberFormat="0" applyBorder="0" applyProtection="0">
      <alignment/>
    </xf>
    <xf numFmtId="0" fontId="36" fillId="0" borderId="0" applyNumberFormat="0" applyBorder="0" applyProtection="0">
      <alignment/>
    </xf>
    <xf numFmtId="0" fontId="0" fillId="0" borderId="0" applyNumberFormat="0" applyFont="0" applyBorder="0" applyProtection="0">
      <alignment/>
    </xf>
    <xf numFmtId="0" fontId="36" fillId="0" borderId="0" applyNumberFormat="0" applyBorder="0" applyProtection="0">
      <alignment/>
    </xf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4" applyNumberFormat="0" applyAlignment="0" applyProtection="0"/>
    <xf numFmtId="0" fontId="27" fillId="31" borderId="5" applyNumberFormat="0" applyFont="0" applyAlignment="0" applyProtection="0"/>
    <xf numFmtId="9" fontId="27" fillId="0" borderId="0" applyFont="0" applyFill="0" applyBorder="0" applyAlignment="0" applyProtection="0"/>
    <xf numFmtId="0" fontId="41" fillId="0" borderId="6" applyNumberFormat="0" applyFill="0" applyAlignment="0" applyProtection="0"/>
    <xf numFmtId="0" fontId="42" fillId="32" borderId="0" applyNumberFormat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46" fillId="0" borderId="0" xfId="54" applyFont="1" applyFill="1" applyAlignment="1">
      <alignment/>
    </xf>
    <xf numFmtId="0" fontId="46" fillId="0" borderId="0" xfId="51" applyFont="1" applyFill="1" applyAlignment="1">
      <alignment vertical="center"/>
    </xf>
    <xf numFmtId="49" fontId="3" fillId="33" borderId="10" xfId="54" applyNumberFormat="1" applyFont="1" applyFill="1" applyBorder="1" applyAlignment="1">
      <alignment horizontal="right" vertical="center"/>
    </xf>
    <xf numFmtId="49" fontId="3" fillId="33" borderId="11" xfId="54" applyNumberFormat="1" applyFont="1" applyFill="1" applyBorder="1" applyAlignment="1">
      <alignment horizontal="right" vertical="center"/>
    </xf>
    <xf numFmtId="49" fontId="4" fillId="0" borderId="10" xfId="54" applyNumberFormat="1" applyFont="1" applyFill="1" applyBorder="1" applyAlignment="1">
      <alignment horizontal="center" vertical="center" wrapText="1"/>
    </xf>
    <xf numFmtId="1" fontId="4" fillId="0" borderId="10" xfId="54" applyNumberFormat="1" applyFont="1" applyFill="1" applyBorder="1" applyAlignment="1">
      <alignment horizontal="center" vertical="center" wrapText="1"/>
    </xf>
    <xf numFmtId="0" fontId="4" fillId="0" borderId="10" xfId="54" applyFont="1" applyFill="1" applyBorder="1" applyAlignment="1">
      <alignment horizontal="center" vertical="center" wrapText="1"/>
    </xf>
    <xf numFmtId="2" fontId="4" fillId="0" borderId="10" xfId="54" applyNumberFormat="1" applyFont="1" applyFill="1" applyBorder="1" applyAlignment="1">
      <alignment horizontal="center" vertical="center" wrapText="1"/>
    </xf>
    <xf numFmtId="2" fontId="4" fillId="0" borderId="10" xfId="55" applyNumberFormat="1" applyFont="1" applyFill="1" applyBorder="1" applyAlignment="1">
      <alignment horizontal="center" vertical="center" wrapText="1"/>
    </xf>
    <xf numFmtId="49" fontId="4" fillId="0" borderId="12" xfId="54" applyNumberFormat="1" applyFont="1" applyFill="1" applyBorder="1" applyAlignment="1">
      <alignment horizontal="center" vertical="center"/>
    </xf>
    <xf numFmtId="49" fontId="4" fillId="0" borderId="12" xfId="54" applyNumberFormat="1" applyFont="1" applyFill="1" applyBorder="1" applyAlignment="1">
      <alignment horizontal="center" vertical="center" wrapText="1"/>
    </xf>
    <xf numFmtId="0" fontId="4" fillId="33" borderId="13" xfId="51" applyFont="1" applyFill="1" applyBorder="1" applyAlignment="1">
      <alignment vertical="center"/>
    </xf>
    <xf numFmtId="0" fontId="4" fillId="33" borderId="13" xfId="51" applyFont="1" applyFill="1" applyBorder="1" applyAlignment="1">
      <alignment horizontal="center" vertical="center"/>
    </xf>
    <xf numFmtId="49" fontId="4" fillId="33" borderId="14" xfId="54" applyNumberFormat="1" applyFont="1" applyFill="1" applyBorder="1" applyAlignment="1">
      <alignment horizontal="right" vertical="center"/>
    </xf>
    <xf numFmtId="49" fontId="4" fillId="33" borderId="14" xfId="54" applyNumberFormat="1" applyFont="1" applyFill="1" applyBorder="1" applyAlignment="1">
      <alignment horizontal="center" vertical="center"/>
    </xf>
    <xf numFmtId="49" fontId="5" fillId="0" borderId="12" xfId="54" applyNumberFormat="1" applyFont="1" applyFill="1" applyBorder="1" applyAlignment="1">
      <alignment horizontal="right" vertical="center"/>
    </xf>
    <xf numFmtId="172" fontId="5" fillId="0" borderId="12" xfId="54" applyNumberFormat="1" applyFont="1" applyFill="1" applyBorder="1" applyAlignment="1">
      <alignment horizontal="center" vertical="center"/>
    </xf>
    <xf numFmtId="0" fontId="5" fillId="0" borderId="12" xfId="54" applyFont="1" applyFill="1" applyBorder="1" applyAlignment="1">
      <alignment horizontal="left" vertical="center" wrapText="1"/>
    </xf>
    <xf numFmtId="0" fontId="5" fillId="0" borderId="12" xfId="54" applyFont="1" applyFill="1" applyBorder="1" applyAlignment="1">
      <alignment horizontal="center" vertical="center"/>
    </xf>
    <xf numFmtId="171" fontId="5" fillId="0" borderId="12" xfId="48" applyNumberFormat="1" applyFont="1" applyFill="1" applyBorder="1" applyAlignment="1">
      <alignment horizontal="center" vertical="center" wrapText="1"/>
    </xf>
    <xf numFmtId="2" fontId="5" fillId="0" borderId="12" xfId="54" applyNumberFormat="1" applyFont="1" applyFill="1" applyBorder="1" applyAlignment="1">
      <alignment horizontal="center" vertical="center"/>
    </xf>
    <xf numFmtId="170" fontId="5" fillId="0" borderId="12" xfId="54" applyNumberFormat="1" applyFont="1" applyFill="1" applyBorder="1" applyAlignment="1">
      <alignment horizontal="center" vertical="center"/>
    </xf>
    <xf numFmtId="171" fontId="5" fillId="0" borderId="12" xfId="54" applyNumberFormat="1" applyFont="1" applyFill="1" applyBorder="1" applyAlignment="1">
      <alignment horizontal="center" vertical="center"/>
    </xf>
    <xf numFmtId="0" fontId="5" fillId="0" borderId="12" xfId="48" applyFont="1" applyFill="1" applyBorder="1" applyAlignment="1">
      <alignment horizontal="center" vertical="center" wrapText="1"/>
    </xf>
    <xf numFmtId="2" fontId="5" fillId="0" borderId="12" xfId="48" applyNumberFormat="1" applyFont="1" applyFill="1" applyBorder="1" applyAlignment="1">
      <alignment horizontal="center" vertical="center" wrapText="1"/>
    </xf>
    <xf numFmtId="1" fontId="5" fillId="0" borderId="12" xfId="54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right" vertical="center"/>
    </xf>
    <xf numFmtId="0" fontId="5" fillId="0" borderId="12" xfId="0" applyFont="1" applyFill="1" applyBorder="1" applyAlignment="1">
      <alignment horizontal="left" vertical="center"/>
    </xf>
    <xf numFmtId="170" fontId="5" fillId="0" borderId="12" xfId="0" applyNumberFormat="1" applyFont="1" applyFill="1" applyBorder="1" applyAlignment="1">
      <alignment horizontal="center" vertical="center"/>
    </xf>
    <xf numFmtId="2" fontId="5" fillId="0" borderId="12" xfId="0" applyNumberFormat="1" applyFont="1" applyFill="1" applyBorder="1" applyAlignment="1">
      <alignment horizontal="center" vertical="center"/>
    </xf>
    <xf numFmtId="0" fontId="5" fillId="0" borderId="12" xfId="52" applyFont="1" applyFill="1" applyBorder="1" applyAlignment="1">
      <alignment horizontal="left" vertical="center" wrapText="1"/>
    </xf>
    <xf numFmtId="0" fontId="5" fillId="0" borderId="12" xfId="53" applyNumberFormat="1" applyFont="1" applyFill="1" applyBorder="1" applyAlignment="1">
      <alignment horizontal="center" vertical="center"/>
    </xf>
    <xf numFmtId="170" fontId="5" fillId="0" borderId="12" xfId="49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center"/>
    </xf>
    <xf numFmtId="1" fontId="5" fillId="0" borderId="12" xfId="0" applyNumberFormat="1" applyFont="1" applyFill="1" applyBorder="1" applyAlignment="1">
      <alignment horizontal="center" vertical="center"/>
    </xf>
    <xf numFmtId="0" fontId="5" fillId="0" borderId="12" xfId="54" applyFont="1" applyBorder="1" applyAlignment="1">
      <alignment horizontal="center" vertical="center"/>
    </xf>
    <xf numFmtId="49" fontId="5" fillId="0" borderId="12" xfId="54" applyNumberFormat="1" applyFont="1" applyFill="1" applyBorder="1" applyAlignment="1">
      <alignment horizontal="left" vertical="center" wrapText="1"/>
    </xf>
    <xf numFmtId="1" fontId="5" fillId="0" borderId="12" xfId="51" applyNumberFormat="1" applyFont="1" applyFill="1" applyBorder="1" applyAlignment="1">
      <alignment horizontal="center" vertical="center"/>
    </xf>
    <xf numFmtId="1" fontId="5" fillId="0" borderId="12" xfId="49" applyNumberFormat="1" applyFont="1" applyFill="1" applyBorder="1" applyAlignment="1">
      <alignment horizontal="center" vertical="center"/>
    </xf>
    <xf numFmtId="0" fontId="7" fillId="0" borderId="12" xfId="54" applyFont="1" applyFill="1" applyBorder="1" applyAlignment="1">
      <alignment horizontal="left" vertical="center" wrapText="1"/>
    </xf>
    <xf numFmtId="170" fontId="5" fillId="0" borderId="12" xfId="51" applyNumberFormat="1" applyFont="1" applyFill="1" applyBorder="1" applyAlignment="1">
      <alignment horizontal="center" vertical="center"/>
    </xf>
    <xf numFmtId="2" fontId="5" fillId="0" borderId="12" xfId="49" applyNumberFormat="1" applyFont="1" applyFill="1" applyBorder="1" applyAlignment="1">
      <alignment horizontal="center" vertical="center"/>
    </xf>
    <xf numFmtId="0" fontId="5" fillId="0" borderId="12" xfId="51" applyFont="1" applyFill="1" applyBorder="1" applyAlignment="1">
      <alignment horizontal="left" vertical="center" wrapText="1"/>
    </xf>
    <xf numFmtId="2" fontId="5" fillId="0" borderId="12" xfId="51" applyNumberFormat="1" applyFont="1" applyFill="1" applyBorder="1" applyAlignment="1">
      <alignment horizontal="center" vertical="center"/>
    </xf>
    <xf numFmtId="2" fontId="4" fillId="34" borderId="12" xfId="54" applyNumberFormat="1" applyFont="1" applyFill="1" applyBorder="1" applyAlignment="1">
      <alignment horizontal="center" vertical="center"/>
    </xf>
    <xf numFmtId="49" fontId="5" fillId="35" borderId="0" xfId="54" applyNumberFormat="1" applyFont="1" applyFill="1" applyBorder="1" applyAlignment="1">
      <alignment horizontal="right" vertical="center"/>
    </xf>
    <xf numFmtId="1" fontId="5" fillId="35" borderId="0" xfId="54" applyNumberFormat="1" applyFont="1" applyFill="1" applyBorder="1" applyAlignment="1">
      <alignment horizontal="center" vertical="center"/>
    </xf>
    <xf numFmtId="0" fontId="5" fillId="35" borderId="0" xfId="54" applyFont="1" applyFill="1" applyBorder="1" applyAlignment="1">
      <alignment horizontal="left" vertical="center" wrapText="1"/>
    </xf>
    <xf numFmtId="0" fontId="4" fillId="35" borderId="12" xfId="54" applyNumberFormat="1" applyFont="1" applyFill="1" applyBorder="1" applyAlignment="1">
      <alignment horizontal="right" vertical="center"/>
    </xf>
    <xf numFmtId="2" fontId="4" fillId="35" borderId="12" xfId="54" applyNumberFormat="1" applyFont="1" applyFill="1" applyBorder="1" applyAlignment="1">
      <alignment horizontal="center" vertical="center"/>
    </xf>
    <xf numFmtId="49" fontId="5" fillId="35" borderId="0" xfId="51" applyNumberFormat="1" applyFont="1" applyFill="1" applyBorder="1" applyAlignment="1">
      <alignment horizontal="right" vertical="center"/>
    </xf>
    <xf numFmtId="1" fontId="5" fillId="35" borderId="0" xfId="51" applyNumberFormat="1" applyFont="1" applyFill="1" applyBorder="1" applyAlignment="1">
      <alignment horizontal="center" vertical="center"/>
    </xf>
    <xf numFmtId="0" fontId="5" fillId="35" borderId="0" xfId="51" applyFont="1" applyFill="1" applyBorder="1" applyAlignment="1">
      <alignment horizontal="left" vertical="center" wrapText="1"/>
    </xf>
    <xf numFmtId="0" fontId="5" fillId="35" borderId="0" xfId="51" applyFont="1" applyFill="1" applyBorder="1" applyAlignment="1">
      <alignment horizontal="left" vertical="center" wrapText="1"/>
    </xf>
    <xf numFmtId="49" fontId="5" fillId="35" borderId="0" xfId="54" applyNumberFormat="1" applyFont="1" applyFill="1" applyBorder="1" applyAlignment="1">
      <alignment horizontal="right"/>
    </xf>
    <xf numFmtId="1" fontId="5" fillId="35" borderId="0" xfId="54" applyNumberFormat="1" applyFont="1" applyFill="1" applyBorder="1" applyAlignment="1">
      <alignment horizontal="center"/>
    </xf>
    <xf numFmtId="0" fontId="5" fillId="35" borderId="0" xfId="54" applyFont="1" applyFill="1" applyBorder="1" applyAlignment="1">
      <alignment wrapText="1"/>
    </xf>
    <xf numFmtId="0" fontId="5" fillId="35" borderId="0" xfId="54" applyFont="1" applyFill="1" applyBorder="1">
      <alignment/>
    </xf>
    <xf numFmtId="2" fontId="5" fillId="35" borderId="0" xfId="54" applyNumberFormat="1" applyFont="1" applyFill="1" applyBorder="1">
      <alignment/>
    </xf>
    <xf numFmtId="0" fontId="5" fillId="35" borderId="0" xfId="54" applyFont="1" applyFill="1" applyAlignment="1">
      <alignment horizontal="left" wrapText="1"/>
    </xf>
    <xf numFmtId="0" fontId="5" fillId="35" borderId="0" xfId="54" applyFont="1" applyFill="1">
      <alignment/>
    </xf>
    <xf numFmtId="0" fontId="5" fillId="35" borderId="0" xfId="54" applyFont="1" applyFill="1" applyBorder="1" applyAlignment="1">
      <alignment horizontal="left"/>
    </xf>
    <xf numFmtId="170" fontId="0" fillId="0" borderId="0" xfId="0" applyNumberFormat="1" applyAlignment="1">
      <alignment/>
    </xf>
    <xf numFmtId="0" fontId="5" fillId="35" borderId="0" xfId="51" applyFont="1" applyFill="1" applyBorder="1" applyAlignment="1">
      <alignment horizontal="left" vertical="center" wrapText="1"/>
    </xf>
    <xf numFmtId="0" fontId="2" fillId="0" borderId="0" xfId="54" applyFont="1" applyFill="1" applyAlignment="1">
      <alignment horizontal="center" vertical="center" wrapText="1"/>
    </xf>
    <xf numFmtId="171" fontId="4" fillId="0" borderId="12" xfId="54" applyNumberFormat="1" applyFont="1" applyFill="1" applyBorder="1" applyAlignment="1">
      <alignment horizontal="left" vertical="center"/>
    </xf>
    <xf numFmtId="0" fontId="4" fillId="0" borderId="12" xfId="54" applyFont="1" applyFill="1" applyBorder="1" applyAlignment="1">
      <alignment horizontal="left" vertical="center"/>
    </xf>
    <xf numFmtId="0" fontId="4" fillId="0" borderId="12" xfId="54" applyFont="1" applyFill="1" applyBorder="1" applyAlignment="1">
      <alignment horizontal="left" vertical="center" wrapText="1"/>
    </xf>
    <xf numFmtId="170" fontId="4" fillId="0" borderId="12" xfId="54" applyNumberFormat="1" applyFont="1" applyFill="1" applyBorder="1" applyAlignment="1">
      <alignment horizontal="left" vertical="center"/>
    </xf>
    <xf numFmtId="1" fontId="4" fillId="0" borderId="12" xfId="54" applyNumberFormat="1" applyFont="1" applyFill="1" applyBorder="1" applyAlignment="1">
      <alignment horizontal="left" vertical="center"/>
    </xf>
    <xf numFmtId="0" fontId="4" fillId="33" borderId="13" xfId="51" applyFont="1" applyFill="1" applyBorder="1" applyAlignment="1">
      <alignment horizontal="center" vertical="center"/>
    </xf>
    <xf numFmtId="0" fontId="4" fillId="33" borderId="15" xfId="51" applyFont="1" applyFill="1" applyBorder="1" applyAlignment="1">
      <alignment horizontal="center" vertical="center"/>
    </xf>
    <xf numFmtId="0" fontId="4" fillId="33" borderId="16" xfId="51" applyFont="1" applyFill="1" applyBorder="1" applyAlignment="1">
      <alignment horizontal="center" vertical="center"/>
    </xf>
    <xf numFmtId="0" fontId="4" fillId="33" borderId="13" xfId="54" applyFont="1" applyFill="1" applyBorder="1" applyAlignment="1">
      <alignment horizontal="center" vertical="center"/>
    </xf>
    <xf numFmtId="0" fontId="4" fillId="33" borderId="15" xfId="54" applyFont="1" applyFill="1" applyBorder="1" applyAlignment="1">
      <alignment horizontal="center" vertical="center"/>
    </xf>
    <xf numFmtId="0" fontId="4" fillId="33" borderId="16" xfId="54" applyFont="1" applyFill="1" applyBorder="1" applyAlignment="1">
      <alignment horizontal="center" vertical="center"/>
    </xf>
    <xf numFmtId="0" fontId="4" fillId="34" borderId="13" xfId="54" applyNumberFormat="1" applyFont="1" applyFill="1" applyBorder="1" applyAlignment="1">
      <alignment horizontal="right" vertical="center"/>
    </xf>
    <xf numFmtId="0" fontId="4" fillId="34" borderId="15" xfId="54" applyNumberFormat="1" applyFont="1" applyFill="1" applyBorder="1" applyAlignment="1">
      <alignment horizontal="right" vertical="center"/>
    </xf>
    <xf numFmtId="0" fontId="4" fillId="34" borderId="16" xfId="54" applyNumberFormat="1" applyFont="1" applyFill="1" applyBorder="1" applyAlignment="1">
      <alignment horizontal="right" vertical="center"/>
    </xf>
    <xf numFmtId="0" fontId="4" fillId="35" borderId="12" xfId="54" applyFont="1" applyFill="1" applyBorder="1" applyAlignment="1">
      <alignment horizontal="right" vertical="center"/>
    </xf>
    <xf numFmtId="0" fontId="4" fillId="35" borderId="13" xfId="54" applyFont="1" applyFill="1" applyBorder="1" applyAlignment="1">
      <alignment horizontal="right" vertical="center" wrapText="1"/>
    </xf>
    <xf numFmtId="0" fontId="4" fillId="35" borderId="16" xfId="54" applyFont="1" applyFill="1" applyBorder="1" applyAlignment="1">
      <alignment horizontal="right" vertical="center" wrapText="1"/>
    </xf>
  </cellXfs>
  <cellStyles count="55">
    <cellStyle name="Normal" xfId="0"/>
    <cellStyle name="20% - Izcēlums1" xfId="15"/>
    <cellStyle name="20% - Izcēlums2" xfId="16"/>
    <cellStyle name="20% - Izcēlums3" xfId="17"/>
    <cellStyle name="20% - Izcēlums4" xfId="18"/>
    <cellStyle name="20% - Izcēlums5" xfId="19"/>
    <cellStyle name="20% - Izcēlums6" xfId="20"/>
    <cellStyle name="40% - Izcēlums1" xfId="21"/>
    <cellStyle name="40% - Izcēlums2" xfId="22"/>
    <cellStyle name="40% - Izcēlums3" xfId="23"/>
    <cellStyle name="40% - Izcēlums4" xfId="24"/>
    <cellStyle name="40% - Izcēlums5" xfId="25"/>
    <cellStyle name="40% - Izcēlums6" xfId="26"/>
    <cellStyle name="60% - Izcēlums1" xfId="27"/>
    <cellStyle name="60% - Izcēlums2" xfId="28"/>
    <cellStyle name="60% - Izcēlums3" xfId="29"/>
    <cellStyle name="60% - Izcēlums4" xfId="30"/>
    <cellStyle name="60% - Izcēlums5" xfId="31"/>
    <cellStyle name="60% - Izcēlums6" xfId="32"/>
    <cellStyle name="Aprēķināšana" xfId="33"/>
    <cellStyle name="Brīdinājuma teksts" xfId="34"/>
    <cellStyle name="Ievade" xfId="35"/>
    <cellStyle name="Izcēlums1" xfId="36"/>
    <cellStyle name="Izcēlums2" xfId="37"/>
    <cellStyle name="Izcēlums3" xfId="38"/>
    <cellStyle name="Izcēlums4" xfId="39"/>
    <cellStyle name="Izcēlums5" xfId="40"/>
    <cellStyle name="Izcēlums6" xfId="41"/>
    <cellStyle name="Izvade" xfId="42"/>
    <cellStyle name="Comma" xfId="43"/>
    <cellStyle name="Comma [0]" xfId="44"/>
    <cellStyle name="Kopsumma" xfId="45"/>
    <cellStyle name="Labs" xfId="46"/>
    <cellStyle name="Neitrāls" xfId="47"/>
    <cellStyle name="Normal 10" xfId="48"/>
    <cellStyle name="Normal 2 2" xfId="49"/>
    <cellStyle name="Normal 3 11" xfId="50"/>
    <cellStyle name="Normal 3 3" xfId="51"/>
    <cellStyle name="Normal 45 2" xfId="52"/>
    <cellStyle name="Normal 46 2" xfId="53"/>
    <cellStyle name="Normal 9" xfId="54"/>
    <cellStyle name="Normal_Sheet1" xfId="55"/>
    <cellStyle name="Nosaukums" xfId="56"/>
    <cellStyle name="Paskaidrojošs teksts" xfId="57"/>
    <cellStyle name="Pārbaudes šūna" xfId="58"/>
    <cellStyle name="Piezīme" xfId="59"/>
    <cellStyle name="Percent" xfId="60"/>
    <cellStyle name="Saistīta šūna" xfId="61"/>
    <cellStyle name="Slikts" xfId="62"/>
    <cellStyle name="Currency" xfId="63"/>
    <cellStyle name="Currency [0]" xfId="64"/>
    <cellStyle name="Virsraksts 1" xfId="65"/>
    <cellStyle name="Virsraksts 2" xfId="66"/>
    <cellStyle name="Virsraksts 3" xfId="67"/>
    <cellStyle name="Virsraksts 4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8"/>
  <sheetViews>
    <sheetView tabSelected="1" view="pageBreakPreview" zoomScaleSheetLayoutView="100" zoomScalePageLayoutView="0" workbookViewId="0" topLeftCell="A1">
      <selection activeCell="G76" sqref="G76"/>
    </sheetView>
  </sheetViews>
  <sheetFormatPr defaultColWidth="9.140625" defaultRowHeight="15"/>
  <cols>
    <col min="1" max="1" width="15.7109375" style="0" customWidth="1"/>
    <col min="2" max="2" width="9.00390625" style="0" customWidth="1"/>
    <col min="3" max="3" width="45.00390625" style="0" customWidth="1"/>
    <col min="4" max="6" width="9.7109375" style="0" customWidth="1"/>
    <col min="7" max="7" width="10.57421875" style="0" customWidth="1"/>
    <col min="8" max="8" width="9.140625" style="0" customWidth="1"/>
  </cols>
  <sheetData>
    <row r="1" spans="1:7" ht="15">
      <c r="A1" s="66" t="s">
        <v>95</v>
      </c>
      <c r="B1" s="66"/>
      <c r="C1" s="66"/>
      <c r="D1" s="66"/>
      <c r="E1" s="66"/>
      <c r="F1" s="66"/>
      <c r="G1" s="66"/>
    </row>
    <row r="2" spans="1:7" ht="15">
      <c r="A2" s="3" t="s">
        <v>0</v>
      </c>
      <c r="B2" s="67" t="s">
        <v>1</v>
      </c>
      <c r="C2" s="67"/>
      <c r="D2" s="67"/>
      <c r="E2" s="67"/>
      <c r="F2" s="67"/>
      <c r="G2" s="67"/>
    </row>
    <row r="3" spans="1:7" ht="15">
      <c r="A3" s="4" t="s">
        <v>2</v>
      </c>
      <c r="B3" s="68" t="s">
        <v>3</v>
      </c>
      <c r="C3" s="68"/>
      <c r="D3" s="68"/>
      <c r="E3" s="68"/>
      <c r="F3" s="68"/>
      <c r="G3" s="68"/>
    </row>
    <row r="4" spans="1:7" ht="15">
      <c r="A4" s="4" t="s">
        <v>4</v>
      </c>
      <c r="B4" s="69" t="s">
        <v>5</v>
      </c>
      <c r="C4" s="69"/>
      <c r="D4" s="69"/>
      <c r="E4" s="69"/>
      <c r="F4" s="69"/>
      <c r="G4" s="69"/>
    </row>
    <row r="5" spans="1:7" ht="15">
      <c r="A5" s="4" t="s">
        <v>6</v>
      </c>
      <c r="B5" s="70">
        <v>782</v>
      </c>
      <c r="C5" s="70"/>
      <c r="D5" s="70"/>
      <c r="E5" s="70"/>
      <c r="F5" s="70"/>
      <c r="G5" s="70"/>
    </row>
    <row r="6" spans="1:11" ht="15">
      <c r="A6" s="4" t="s">
        <v>7</v>
      </c>
      <c r="B6" s="70">
        <v>4215.9</v>
      </c>
      <c r="C6" s="70"/>
      <c r="D6" s="70"/>
      <c r="E6" s="70"/>
      <c r="F6" s="70"/>
      <c r="G6" s="70"/>
      <c r="I6" s="64"/>
      <c r="J6" s="64"/>
      <c r="K6" s="64"/>
    </row>
    <row r="7" spans="1:7" ht="15">
      <c r="A7" s="4" t="s">
        <v>8</v>
      </c>
      <c r="B7" s="71" t="s">
        <v>9</v>
      </c>
      <c r="C7" s="71"/>
      <c r="D7" s="71"/>
      <c r="E7" s="71"/>
      <c r="F7" s="71"/>
      <c r="G7" s="71"/>
    </row>
    <row r="8" spans="1:7" ht="38.25">
      <c r="A8" s="5" t="s">
        <v>10</v>
      </c>
      <c r="B8" s="6" t="s">
        <v>11</v>
      </c>
      <c r="C8" s="7" t="s">
        <v>12</v>
      </c>
      <c r="D8" s="7" t="s">
        <v>13</v>
      </c>
      <c r="E8" s="8" t="s">
        <v>14</v>
      </c>
      <c r="F8" s="8" t="s">
        <v>15</v>
      </c>
      <c r="G8" s="9" t="s">
        <v>16</v>
      </c>
    </row>
    <row r="9" spans="1:7" ht="15">
      <c r="A9" s="10" t="s">
        <v>17</v>
      </c>
      <c r="B9" s="10" t="s">
        <v>18</v>
      </c>
      <c r="C9" s="11" t="s">
        <v>19</v>
      </c>
      <c r="D9" s="10" t="s">
        <v>20</v>
      </c>
      <c r="E9" s="10" t="s">
        <v>21</v>
      </c>
      <c r="F9" s="10" t="s">
        <v>22</v>
      </c>
      <c r="G9" s="10" t="s">
        <v>23</v>
      </c>
    </row>
    <row r="10" spans="1:7" ht="15">
      <c r="A10" s="12"/>
      <c r="B10" s="13" t="s">
        <v>24</v>
      </c>
      <c r="C10" s="72" t="s">
        <v>25</v>
      </c>
      <c r="D10" s="73"/>
      <c r="E10" s="73"/>
      <c r="F10" s="73"/>
      <c r="G10" s="74"/>
    </row>
    <row r="11" spans="1:7" ht="15">
      <c r="A11" s="14" t="s">
        <v>17</v>
      </c>
      <c r="B11" s="15">
        <v>2</v>
      </c>
      <c r="C11" s="75" t="s">
        <v>26</v>
      </c>
      <c r="D11" s="76"/>
      <c r="E11" s="76"/>
      <c r="F11" s="76"/>
      <c r="G11" s="77"/>
    </row>
    <row r="12" spans="1:7" ht="15">
      <c r="A12" s="16" t="s">
        <v>27</v>
      </c>
      <c r="B12" s="17">
        <v>2</v>
      </c>
      <c r="C12" s="18" t="s">
        <v>28</v>
      </c>
      <c r="D12" s="19" t="s">
        <v>29</v>
      </c>
      <c r="E12" s="20">
        <f>E15</f>
        <v>0.782</v>
      </c>
      <c r="F12" s="21"/>
      <c r="G12" s="21"/>
    </row>
    <row r="13" spans="1:7" ht="25.5">
      <c r="A13" s="16" t="s">
        <v>30</v>
      </c>
      <c r="B13" s="17">
        <v>2</v>
      </c>
      <c r="C13" s="18" t="s">
        <v>31</v>
      </c>
      <c r="D13" s="19" t="s">
        <v>29</v>
      </c>
      <c r="E13" s="20">
        <f>E15</f>
        <v>0.782</v>
      </c>
      <c r="F13" s="21"/>
      <c r="G13" s="21"/>
    </row>
    <row r="14" spans="1:7" ht="15">
      <c r="A14" s="14" t="s">
        <v>18</v>
      </c>
      <c r="B14" s="15">
        <v>3</v>
      </c>
      <c r="C14" s="75" t="s">
        <v>32</v>
      </c>
      <c r="D14" s="76"/>
      <c r="E14" s="76"/>
      <c r="F14" s="76"/>
      <c r="G14" s="77"/>
    </row>
    <row r="15" spans="1:7" ht="15">
      <c r="A15" s="16" t="s">
        <v>33</v>
      </c>
      <c r="B15" s="22">
        <v>3.1</v>
      </c>
      <c r="C15" s="18" t="s">
        <v>34</v>
      </c>
      <c r="D15" s="19" t="s">
        <v>29</v>
      </c>
      <c r="E15" s="23">
        <f>B5/1000</f>
        <v>0.782</v>
      </c>
      <c r="F15" s="21"/>
      <c r="G15" s="21"/>
    </row>
    <row r="16" spans="1:7" ht="25.5">
      <c r="A16" s="16" t="s">
        <v>35</v>
      </c>
      <c r="B16" s="22">
        <v>3.2</v>
      </c>
      <c r="C16" s="18" t="s">
        <v>36</v>
      </c>
      <c r="D16" s="24" t="s">
        <v>37</v>
      </c>
      <c r="E16" s="22">
        <v>31</v>
      </c>
      <c r="F16" s="25"/>
      <c r="G16" s="21"/>
    </row>
    <row r="17" spans="1:7" ht="15">
      <c r="A17" s="16" t="s">
        <v>38</v>
      </c>
      <c r="B17" s="22">
        <v>3.5</v>
      </c>
      <c r="C17" s="18" t="s">
        <v>39</v>
      </c>
      <c r="D17" s="19" t="s">
        <v>40</v>
      </c>
      <c r="E17" s="26">
        <v>3</v>
      </c>
      <c r="F17" s="21"/>
      <c r="G17" s="21"/>
    </row>
    <row r="18" spans="1:7" ht="15">
      <c r="A18" s="16" t="s">
        <v>41</v>
      </c>
      <c r="B18" s="22">
        <v>3.5</v>
      </c>
      <c r="C18" s="18" t="s">
        <v>42</v>
      </c>
      <c r="D18" s="19" t="s">
        <v>43</v>
      </c>
      <c r="E18" s="22">
        <v>0.1</v>
      </c>
      <c r="F18" s="21"/>
      <c r="G18" s="21"/>
    </row>
    <row r="19" spans="1:7" ht="15">
      <c r="A19" s="14" t="s">
        <v>19</v>
      </c>
      <c r="B19" s="15">
        <v>4</v>
      </c>
      <c r="C19" s="75" t="s">
        <v>44</v>
      </c>
      <c r="D19" s="76"/>
      <c r="E19" s="76"/>
      <c r="F19" s="76"/>
      <c r="G19" s="77"/>
    </row>
    <row r="20" spans="1:7" ht="15">
      <c r="A20" s="27" t="s">
        <v>45</v>
      </c>
      <c r="B20" s="22">
        <v>4.2</v>
      </c>
      <c r="C20" s="28" t="s">
        <v>46</v>
      </c>
      <c r="D20" s="29" t="s">
        <v>98</v>
      </c>
      <c r="E20" s="29">
        <v>166</v>
      </c>
      <c r="F20" s="30"/>
      <c r="G20" s="21"/>
    </row>
    <row r="21" spans="1:7" ht="15">
      <c r="A21" s="27" t="s">
        <v>47</v>
      </c>
      <c r="B21" s="22">
        <v>4.1</v>
      </c>
      <c r="C21" s="28" t="s">
        <v>48</v>
      </c>
      <c r="D21" s="29" t="s">
        <v>98</v>
      </c>
      <c r="E21" s="29">
        <v>1696</v>
      </c>
      <c r="F21" s="30"/>
      <c r="G21" s="21"/>
    </row>
    <row r="22" spans="1:7" ht="15">
      <c r="A22" s="27" t="s">
        <v>49</v>
      </c>
      <c r="B22" s="22">
        <v>4.1</v>
      </c>
      <c r="C22" s="28" t="s">
        <v>50</v>
      </c>
      <c r="D22" s="29" t="s">
        <v>37</v>
      </c>
      <c r="E22" s="29">
        <v>150</v>
      </c>
      <c r="F22" s="30"/>
      <c r="G22" s="21"/>
    </row>
    <row r="23" spans="1:7" ht="25.5">
      <c r="A23" s="27" t="s">
        <v>51</v>
      </c>
      <c r="B23" s="22">
        <v>4.1</v>
      </c>
      <c r="C23" s="31" t="s">
        <v>52</v>
      </c>
      <c r="D23" s="32" t="s">
        <v>99</v>
      </c>
      <c r="E23" s="33">
        <v>228.4</v>
      </c>
      <c r="F23" s="25"/>
      <c r="G23" s="21"/>
    </row>
    <row r="24" spans="1:7" ht="15">
      <c r="A24" s="27" t="s">
        <v>53</v>
      </c>
      <c r="B24" s="22">
        <v>4.3</v>
      </c>
      <c r="C24" s="34" t="s">
        <v>54</v>
      </c>
      <c r="D24" s="29" t="s">
        <v>37</v>
      </c>
      <c r="E24" s="29">
        <v>41</v>
      </c>
      <c r="F24" s="30"/>
      <c r="G24" s="21"/>
    </row>
    <row r="25" spans="1:7" ht="15">
      <c r="A25" s="27" t="s">
        <v>55</v>
      </c>
      <c r="B25" s="22">
        <v>4.3</v>
      </c>
      <c r="C25" s="34" t="s">
        <v>56</v>
      </c>
      <c r="D25" s="29" t="s">
        <v>37</v>
      </c>
      <c r="E25" s="29">
        <v>17</v>
      </c>
      <c r="F25" s="30"/>
      <c r="G25" s="21"/>
    </row>
    <row r="26" spans="1:7" ht="15">
      <c r="A26" s="27" t="s">
        <v>57</v>
      </c>
      <c r="B26" s="22">
        <v>4.2</v>
      </c>
      <c r="C26" s="34" t="s">
        <v>58</v>
      </c>
      <c r="D26" s="35" t="s">
        <v>37</v>
      </c>
      <c r="E26" s="29">
        <v>10</v>
      </c>
      <c r="F26" s="30"/>
      <c r="G26" s="21"/>
    </row>
    <row r="27" spans="1:7" ht="15">
      <c r="A27" s="27" t="s">
        <v>59</v>
      </c>
      <c r="B27" s="22">
        <v>4.3</v>
      </c>
      <c r="C27" s="34" t="s">
        <v>60</v>
      </c>
      <c r="D27" s="32" t="s">
        <v>99</v>
      </c>
      <c r="E27" s="36">
        <v>62</v>
      </c>
      <c r="F27" s="30"/>
      <c r="G27" s="21"/>
    </row>
    <row r="28" spans="1:7" ht="15">
      <c r="A28" s="27" t="s">
        <v>61</v>
      </c>
      <c r="B28" s="22">
        <v>5.3</v>
      </c>
      <c r="C28" s="34" t="s">
        <v>100</v>
      </c>
      <c r="D28" s="37" t="s">
        <v>99</v>
      </c>
      <c r="E28" s="36">
        <v>32</v>
      </c>
      <c r="F28" s="25"/>
      <c r="G28" s="21"/>
    </row>
    <row r="29" spans="1:7" ht="15">
      <c r="A29" s="27" t="s">
        <v>61</v>
      </c>
      <c r="B29" s="22">
        <v>4.4</v>
      </c>
      <c r="C29" s="38" t="s">
        <v>62</v>
      </c>
      <c r="D29" s="24" t="s">
        <v>98</v>
      </c>
      <c r="E29" s="39">
        <v>56</v>
      </c>
      <c r="F29" s="21"/>
      <c r="G29" s="21"/>
    </row>
    <row r="30" spans="1:7" ht="15">
      <c r="A30" s="27" t="s">
        <v>63</v>
      </c>
      <c r="B30" s="22">
        <v>4.4</v>
      </c>
      <c r="C30" s="38" t="s">
        <v>64</v>
      </c>
      <c r="D30" s="24" t="s">
        <v>98</v>
      </c>
      <c r="E30" s="39">
        <v>314</v>
      </c>
      <c r="F30" s="21"/>
      <c r="G30" s="21"/>
    </row>
    <row r="31" spans="1:7" ht="15">
      <c r="A31" s="27" t="s">
        <v>65</v>
      </c>
      <c r="B31" s="22">
        <v>4.4</v>
      </c>
      <c r="C31" s="38" t="s">
        <v>66</v>
      </c>
      <c r="D31" s="24" t="s">
        <v>98</v>
      </c>
      <c r="E31" s="39">
        <v>314</v>
      </c>
      <c r="F31" s="25"/>
      <c r="G31" s="21"/>
    </row>
    <row r="32" spans="1:7" ht="15">
      <c r="A32" s="27" t="s">
        <v>67</v>
      </c>
      <c r="B32" s="22">
        <v>4.4</v>
      </c>
      <c r="C32" s="38" t="s">
        <v>68</v>
      </c>
      <c r="D32" s="37" t="s">
        <v>99</v>
      </c>
      <c r="E32" s="39">
        <v>5525</v>
      </c>
      <c r="F32" s="25"/>
      <c r="G32" s="21"/>
    </row>
    <row r="33" spans="1:7" s="1" customFormat="1" ht="15">
      <c r="A33" s="27" t="s">
        <v>69</v>
      </c>
      <c r="B33" s="22">
        <v>4.6</v>
      </c>
      <c r="C33" s="31" t="s">
        <v>101</v>
      </c>
      <c r="D33" s="32" t="s">
        <v>99</v>
      </c>
      <c r="E33" s="40">
        <v>3434</v>
      </c>
      <c r="F33" s="25"/>
      <c r="G33" s="21"/>
    </row>
    <row r="34" spans="1:7" s="2" customFormat="1" ht="12.75">
      <c r="A34" s="14" t="s">
        <v>20</v>
      </c>
      <c r="B34" s="15" t="s">
        <v>70</v>
      </c>
      <c r="C34" s="75" t="s">
        <v>71</v>
      </c>
      <c r="D34" s="76"/>
      <c r="E34" s="76"/>
      <c r="F34" s="76"/>
      <c r="G34" s="77"/>
    </row>
    <row r="35" spans="1:7" ht="15">
      <c r="A35" s="16"/>
      <c r="B35" s="26"/>
      <c r="C35" s="41" t="s">
        <v>72</v>
      </c>
      <c r="D35" s="24"/>
      <c r="E35" s="22"/>
      <c r="F35" s="21"/>
      <c r="G35" s="21"/>
    </row>
    <row r="36" spans="1:7" ht="15">
      <c r="A36" s="16" t="s">
        <v>73</v>
      </c>
      <c r="B36" s="22">
        <v>5.1</v>
      </c>
      <c r="C36" s="18" t="s">
        <v>74</v>
      </c>
      <c r="D36" s="24" t="s">
        <v>98</v>
      </c>
      <c r="E36" s="22">
        <v>1303</v>
      </c>
      <c r="F36" s="21"/>
      <c r="G36" s="21"/>
    </row>
    <row r="37" spans="1:7" ht="25.5">
      <c r="A37" s="16" t="s">
        <v>75</v>
      </c>
      <c r="B37" s="22">
        <v>5.2</v>
      </c>
      <c r="C37" s="18" t="s">
        <v>76</v>
      </c>
      <c r="D37" s="37" t="s">
        <v>99</v>
      </c>
      <c r="E37" s="42">
        <v>3465</v>
      </c>
      <c r="F37" s="43"/>
      <c r="G37" s="21"/>
    </row>
    <row r="38" spans="1:7" ht="25.5">
      <c r="A38" s="16" t="s">
        <v>78</v>
      </c>
      <c r="B38" s="22">
        <v>5.2</v>
      </c>
      <c r="C38" s="18" t="s">
        <v>102</v>
      </c>
      <c r="D38" s="37" t="s">
        <v>99</v>
      </c>
      <c r="E38" s="42">
        <v>102</v>
      </c>
      <c r="F38" s="43"/>
      <c r="G38" s="21"/>
    </row>
    <row r="39" spans="1:7" ht="25.5">
      <c r="A39" s="16" t="s">
        <v>79</v>
      </c>
      <c r="B39" s="22">
        <v>5.2</v>
      </c>
      <c r="C39" s="18" t="s">
        <v>103</v>
      </c>
      <c r="D39" s="37" t="s">
        <v>99</v>
      </c>
      <c r="E39" s="42">
        <v>16</v>
      </c>
      <c r="F39" s="43"/>
      <c r="G39" s="21"/>
    </row>
    <row r="40" spans="1:7" ht="15">
      <c r="A40" s="16"/>
      <c r="B40" s="22"/>
      <c r="C40" s="41" t="s">
        <v>77</v>
      </c>
      <c r="D40" s="24"/>
      <c r="E40" s="22"/>
      <c r="F40" s="21"/>
      <c r="G40" s="21"/>
    </row>
    <row r="41" spans="1:7" ht="15">
      <c r="A41" s="16" t="s">
        <v>104</v>
      </c>
      <c r="B41" s="22">
        <v>5.1</v>
      </c>
      <c r="C41" s="18" t="s">
        <v>74</v>
      </c>
      <c r="D41" s="24" t="s">
        <v>98</v>
      </c>
      <c r="E41" s="22">
        <v>232.09999999999997</v>
      </c>
      <c r="F41" s="21"/>
      <c r="G41" s="21"/>
    </row>
    <row r="42" spans="1:7" ht="25.5">
      <c r="A42" s="16" t="s">
        <v>105</v>
      </c>
      <c r="B42" s="22">
        <v>5.2</v>
      </c>
      <c r="C42" s="18" t="s">
        <v>76</v>
      </c>
      <c r="D42" s="37" t="s">
        <v>99</v>
      </c>
      <c r="E42" s="42">
        <v>648.9</v>
      </c>
      <c r="F42" s="43"/>
      <c r="G42" s="21"/>
    </row>
    <row r="43" spans="1:7" ht="15">
      <c r="A43" s="14" t="s">
        <v>21</v>
      </c>
      <c r="B43" s="15" t="s">
        <v>80</v>
      </c>
      <c r="C43" s="75" t="s">
        <v>81</v>
      </c>
      <c r="D43" s="76"/>
      <c r="E43" s="76"/>
      <c r="F43" s="76"/>
      <c r="G43" s="77"/>
    </row>
    <row r="44" spans="1:7" ht="15">
      <c r="A44" s="16" t="s">
        <v>84</v>
      </c>
      <c r="B44" s="22">
        <v>6.2</v>
      </c>
      <c r="C44" s="18" t="s">
        <v>106</v>
      </c>
      <c r="D44" s="37" t="s">
        <v>99</v>
      </c>
      <c r="E44" s="42">
        <v>86</v>
      </c>
      <c r="F44" s="43"/>
      <c r="G44" s="21"/>
    </row>
    <row r="45" spans="1:7" ht="15">
      <c r="A45" s="14" t="s">
        <v>22</v>
      </c>
      <c r="B45" s="15" t="s">
        <v>82</v>
      </c>
      <c r="C45" s="75" t="s">
        <v>83</v>
      </c>
      <c r="D45" s="76"/>
      <c r="E45" s="76"/>
      <c r="F45" s="76"/>
      <c r="G45" s="77"/>
    </row>
    <row r="46" spans="1:7" ht="15">
      <c r="A46" s="16" t="s">
        <v>107</v>
      </c>
      <c r="B46" s="22">
        <v>7.3</v>
      </c>
      <c r="C46" s="44" t="s">
        <v>85</v>
      </c>
      <c r="D46" s="42" t="s">
        <v>40</v>
      </c>
      <c r="E46" s="39">
        <v>2</v>
      </c>
      <c r="F46" s="45"/>
      <c r="G46" s="21"/>
    </row>
    <row r="47" spans="1:7" ht="15">
      <c r="A47" s="16" t="s">
        <v>108</v>
      </c>
      <c r="B47" s="22">
        <v>7.3</v>
      </c>
      <c r="C47" s="44" t="s">
        <v>86</v>
      </c>
      <c r="D47" s="42" t="s">
        <v>40</v>
      </c>
      <c r="E47" s="39">
        <v>2</v>
      </c>
      <c r="F47" s="45"/>
      <c r="G47" s="21"/>
    </row>
    <row r="48" spans="1:7" ht="15">
      <c r="A48" s="16" t="s">
        <v>109</v>
      </c>
      <c r="B48" s="22">
        <v>7.3</v>
      </c>
      <c r="C48" s="44" t="s">
        <v>87</v>
      </c>
      <c r="D48" s="42" t="s">
        <v>40</v>
      </c>
      <c r="E48" s="39">
        <v>1</v>
      </c>
      <c r="F48" s="45"/>
      <c r="G48" s="21"/>
    </row>
    <row r="49" spans="1:7" ht="15">
      <c r="A49" s="78" t="s">
        <v>110</v>
      </c>
      <c r="B49" s="79"/>
      <c r="C49" s="79"/>
      <c r="D49" s="79"/>
      <c r="E49" s="79"/>
      <c r="F49" s="80"/>
      <c r="G49" s="46">
        <f>SUM(G12:G48)</f>
        <v>0</v>
      </c>
    </row>
    <row r="50" spans="1:7" ht="15" hidden="1">
      <c r="A50" s="47"/>
      <c r="B50" s="48"/>
      <c r="C50" s="49"/>
      <c r="D50" s="50" t="s">
        <v>88</v>
      </c>
      <c r="E50" s="81" t="s">
        <v>89</v>
      </c>
      <c r="F50" s="81"/>
      <c r="G50" s="51">
        <f>G49</f>
        <v>0</v>
      </c>
    </row>
    <row r="51" spans="1:7" ht="15" hidden="1">
      <c r="A51" s="52"/>
      <c r="B51" s="53"/>
      <c r="C51" s="54"/>
      <c r="D51" s="50" t="s">
        <v>90</v>
      </c>
      <c r="E51" s="82" t="s">
        <v>91</v>
      </c>
      <c r="F51" s="83"/>
      <c r="G51" s="51">
        <f>ROUND(G50*0.21,2)</f>
        <v>0</v>
      </c>
    </row>
    <row r="52" spans="2:7" ht="15" hidden="1">
      <c r="B52" s="54"/>
      <c r="C52" s="54"/>
      <c r="D52" s="50" t="s">
        <v>93</v>
      </c>
      <c r="E52" s="82" t="s">
        <v>94</v>
      </c>
      <c r="F52" s="83"/>
      <c r="G52" s="51">
        <f>G50+G51</f>
        <v>0</v>
      </c>
    </row>
    <row r="53" ht="15">
      <c r="A53" s="54" t="s">
        <v>92</v>
      </c>
    </row>
    <row r="54" spans="1:7" ht="15">
      <c r="A54" s="65" t="s">
        <v>96</v>
      </c>
      <c r="B54" s="65"/>
      <c r="C54" s="65"/>
      <c r="D54" s="65"/>
      <c r="E54" s="65"/>
      <c r="F54" s="65"/>
      <c r="G54" s="65"/>
    </row>
    <row r="55" spans="1:7" ht="15">
      <c r="A55" s="65" t="s">
        <v>97</v>
      </c>
      <c r="B55" s="65"/>
      <c r="C55" s="65"/>
      <c r="D55" s="65"/>
      <c r="E55" s="55"/>
      <c r="F55" s="55"/>
      <c r="G55" s="55"/>
    </row>
    <row r="56" spans="1:7" ht="15">
      <c r="A56" s="56"/>
      <c r="B56" s="57"/>
      <c r="C56" s="58"/>
      <c r="D56" s="59"/>
      <c r="E56" s="60"/>
      <c r="F56" s="60"/>
      <c r="G56" s="60"/>
    </row>
    <row r="57" spans="1:7" ht="15">
      <c r="A57" s="56"/>
      <c r="B57" s="57"/>
      <c r="C57" s="61" t="s">
        <v>111</v>
      </c>
      <c r="D57" s="59" t="s">
        <v>113</v>
      </c>
      <c r="E57" s="60"/>
      <c r="F57" s="59" t="s">
        <v>112</v>
      </c>
      <c r="G57" s="62"/>
    </row>
    <row r="58" spans="1:7" ht="15">
      <c r="A58" s="56"/>
      <c r="B58" s="57"/>
      <c r="C58" s="58"/>
      <c r="D58" s="63"/>
      <c r="E58" s="60"/>
      <c r="F58" s="59"/>
      <c r="G58" s="62"/>
    </row>
  </sheetData>
  <sheetProtection/>
  <mergeCells count="20">
    <mergeCell ref="C14:G14"/>
    <mergeCell ref="C19:G19"/>
    <mergeCell ref="C34:G34"/>
    <mergeCell ref="A54:G54"/>
    <mergeCell ref="C43:G43"/>
    <mergeCell ref="C45:G45"/>
    <mergeCell ref="A49:F49"/>
    <mergeCell ref="E50:F50"/>
    <mergeCell ref="E51:F51"/>
    <mergeCell ref="E52:F52"/>
    <mergeCell ref="A55:D55"/>
    <mergeCell ref="A1:G1"/>
    <mergeCell ref="B2:G2"/>
    <mergeCell ref="B3:G3"/>
    <mergeCell ref="B4:G4"/>
    <mergeCell ref="B5:G5"/>
    <mergeCell ref="B6:G6"/>
    <mergeCell ref="B7:G7"/>
    <mergeCell ref="C10:G10"/>
    <mergeCell ref="C11:G11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2" r:id="rId1"/>
  <rowBreaks count="1" manualBreakCount="1">
    <brk id="5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Vadims</dc:creator>
  <cp:keywords/>
  <dc:description/>
  <cp:lastModifiedBy>Vita</cp:lastModifiedBy>
  <cp:lastPrinted>2016-09-30T07:29:03Z</cp:lastPrinted>
  <dcterms:created xsi:type="dcterms:W3CDTF">2016-09-18T13:22:51Z</dcterms:created>
  <dcterms:modified xsi:type="dcterms:W3CDTF">2017-02-01T07:17:59Z</dcterms:modified>
  <cp:category/>
  <cp:version/>
  <cp:contentType/>
  <cp:contentStatus/>
</cp:coreProperties>
</file>